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Communication Unit Dockets\Housing Services\24-HS4-339 Community Housing Provider Financial Guide\2 Deliverables\Updated Guide\Content\"/>
    </mc:Choice>
  </mc:AlternateContent>
  <xr:revisionPtr revIDLastSave="0" documentId="14_{C14EB116-784E-4768-BC27-699F3876B7A7}" xr6:coauthVersionLast="47" xr6:coauthVersionMax="47" xr10:uidLastSave="{00000000-0000-0000-0000-000000000000}"/>
  <bookViews>
    <workbookView xWindow="-108" yWindow="-108" windowWidth="23256" windowHeight="12576" firstSheet="1" activeTab="1" xr2:uid="{3DF9CB76-5F7A-4C18-A1DA-A7C5261274A8}"/>
  </bookViews>
  <sheets>
    <sheet name="Sheet1" sheetId="1" state="hidden" r:id="rId1"/>
    <sheet name="Sample Bank Rec" sheetId="2" r:id="rId2"/>
  </sheets>
  <definedNames>
    <definedName name="_xlnm.Print_Area" localSheetId="1">'Sample Bank Rec'!$B$2:$L$64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" l="1"/>
  <c r="H51" i="2"/>
  <c r="H11" i="2"/>
  <c r="H34" i="2"/>
  <c r="H45" i="2"/>
  <c r="H32" i="2"/>
  <c r="H20" i="2"/>
  <c r="H14" i="2"/>
  <c r="G43" i="1"/>
  <c r="G32" i="1"/>
  <c r="G13" i="1"/>
  <c r="G19" i="1"/>
  <c r="H23" i="2" l="1"/>
  <c r="G50" i="1"/>
  <c r="G23" i="1"/>
</calcChain>
</file>

<file path=xl/sharedStrings.xml><?xml version="1.0" encoding="utf-8"?>
<sst xmlns="http://schemas.openxmlformats.org/spreadsheetml/2006/main" count="158" uniqueCount="101">
  <si>
    <t>Housing Provider Name</t>
  </si>
  <si>
    <t>Checking Account No: 123-456789-00</t>
  </si>
  <si>
    <t>Bank Reconcilation Statement</t>
  </si>
  <si>
    <t>Balance per Bank Statement 08/31/2024</t>
  </si>
  <si>
    <t>Plus:</t>
  </si>
  <si>
    <t>Outstanding Deposits</t>
  </si>
  <si>
    <t>Less:</t>
  </si>
  <si>
    <t>Outstanding Cheques</t>
  </si>
  <si>
    <t xml:space="preserve">HST </t>
  </si>
  <si>
    <t>Hydro billing</t>
  </si>
  <si>
    <t>Bell Canada</t>
  </si>
  <si>
    <t>Flowers Landscaping</t>
  </si>
  <si>
    <t>Home Depot</t>
  </si>
  <si>
    <t>Cheques and Payments</t>
  </si>
  <si>
    <t>Deposits and Credits</t>
  </si>
  <si>
    <t>Toms Electric</t>
  </si>
  <si>
    <t>HiRise Roofing</t>
  </si>
  <si>
    <t>Sparkling Windows</t>
  </si>
  <si>
    <t>City Property Taxes</t>
  </si>
  <si>
    <t>Waste Systems</t>
  </si>
  <si>
    <t>Property Insurance</t>
  </si>
  <si>
    <t>Bobs Fuel</t>
  </si>
  <si>
    <t>Green Mechanical</t>
  </si>
  <si>
    <t>Reconciled Bank Balance</t>
  </si>
  <si>
    <t>Tenant/Member deposits</t>
  </si>
  <si>
    <t>Laundry Income</t>
  </si>
  <si>
    <t>Balance per General Ledger 07/31/2024</t>
  </si>
  <si>
    <t>Reconciled Balance per General Ledger</t>
  </si>
  <si>
    <t>Safety &amp; Training Services</t>
  </si>
  <si>
    <t>Prepared By</t>
  </si>
  <si>
    <t>Approved By</t>
  </si>
  <si>
    <t>Name/Title</t>
  </si>
  <si>
    <t>Date</t>
  </si>
  <si>
    <r>
      <t>1.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Bank Statement Balance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</si>
  <si>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Compare the ending balance on the bank statement with the starting point of your reconciliation.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</si>
  <si>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This ensures you are starting with the correct figure from the bank.</t>
    </r>
  </si>
  <si>
    <r>
      <t>2.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Book Balance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</si>
  <si>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Verify the ending balance in your accounting records.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</si>
  <si>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This is the balance according to your books, which should match the bank's records after reconciliation.</t>
    </r>
  </si>
  <si>
    <r>
      <t>3.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Outstanding Checks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</si>
  <si>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List checks that have been issued but not yet cleared by the bank.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</si>
  <si>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These checks reduce your book balance but are not yet reflected in the bank statement.</t>
    </r>
  </si>
  <si>
    <r>
      <t>4.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Deposits in Transit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</si>
  <si>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Identify deposits recorded in your books but not yet shown on the bank statement.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</si>
  <si>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These deposits increase your book balance but are not yet reflected in the bank statement.</t>
    </r>
  </si>
  <si>
    <r>
      <t>5.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Bank Fees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</si>
  <si>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Look for any bank fees or charges deducted from the bank statement but not recorded in your books.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</si>
  <si>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These fees reduce your bank balance and need to be accounted for in your books.</t>
    </r>
  </si>
  <si>
    <r>
      <t>6.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Interest Earned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</si>
  <si>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Include any interest earned that appears on the bank statement but not yet in your books.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</si>
  <si>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This interest increases your bank balance and should be recorded in your books.</t>
    </r>
  </si>
  <si>
    <r>
      <t>7.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Errors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</si>
  <si>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Spot and correct any mistakes in the bank statement or your records.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</si>
  <si>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Errors can cause discrepancies between your book balance and the bank statement.</t>
    </r>
  </si>
  <si>
    <r>
      <t>8.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Unrecorded Transactions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</si>
  <si>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Ensure all transactions on the bank statement are recorded in your books.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</si>
  <si>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Missing transactions can lead to an inaccurate book balance.</t>
    </r>
  </si>
  <si>
    <r>
      <t>9.</t>
    </r>
    <r>
      <rPr>
        <sz val="12"/>
        <color rgb="FF000000"/>
        <rFont val="Times New Roman"/>
        <family val="1"/>
      </rPr>
      <t xml:space="preserve">    </t>
    </r>
    <r>
      <rPr>
        <b/>
        <sz val="12"/>
        <color rgb="FF000000"/>
        <rFont val="Segoe UI"/>
        <family val="2"/>
      </rPr>
      <t>Adjustments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</si>
  <si>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Make necessary adjustments for any differences found during the reconciliation process.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</si>
  <si>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Why It Matters</t>
    </r>
    <r>
      <rPr>
        <sz val="12"/>
        <color rgb="FF000000"/>
        <rFont val="Segoe UI"/>
        <family val="2"/>
      </rPr>
      <t>: Adjustments help align your book balance with the bank statement.</t>
    </r>
  </si>
  <si>
    <r>
      <t>10.</t>
    </r>
    <r>
      <rPr>
        <sz val="12"/>
        <color rgb="FF000000"/>
        <rFont val="Times New Roman"/>
        <family val="1"/>
      </rPr>
      <t xml:space="preserve">  </t>
    </r>
    <r>
      <rPr>
        <b/>
        <sz val="12"/>
        <color rgb="FF000000"/>
        <rFont val="Segoe UI"/>
        <family val="2"/>
      </rPr>
      <t>Reconciliation Report</t>
    </r>
    <r>
      <rPr>
        <sz val="12"/>
        <color rgb="FF000000"/>
        <rFont val="Segoe UI"/>
        <family val="2"/>
      </rPr>
      <t>:</t>
    </r>
  </si>
  <si>
    <r>
      <t>○</t>
    </r>
    <r>
      <rPr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Segoe UI"/>
        <family val="2"/>
      </rPr>
      <t>What to Do</t>
    </r>
    <r>
      <rPr>
        <sz val="12"/>
        <color rgb="FF000000"/>
        <rFont val="Segoe UI"/>
        <family val="2"/>
      </rPr>
      <t>: Prepare a report that documents all adjustments and ensures the adjusted bank balance matches the book balance.</t>
    </r>
  </si>
  <si>
    <t>Bank Name:</t>
  </si>
  <si>
    <t>Bank Fee</t>
  </si>
  <si>
    <t>XX</t>
  </si>
  <si>
    <t>NSF Cheques</t>
  </si>
  <si>
    <t>Interest earned on bank balance</t>
  </si>
  <si>
    <t>CK #123, cleared  with incorrect amount(Ex. $196 versus $169)</t>
  </si>
  <si>
    <t>(1)</t>
  </si>
  <si>
    <t>Deposits in Transit</t>
  </si>
  <si>
    <t>(4)</t>
  </si>
  <si>
    <t>Add:</t>
  </si>
  <si>
    <t>(3)</t>
  </si>
  <si>
    <t>(2)</t>
  </si>
  <si>
    <t>(8)</t>
  </si>
  <si>
    <t>Deduct:</t>
  </si>
  <si>
    <t>(6)</t>
  </si>
  <si>
    <t>(5)</t>
  </si>
  <si>
    <t>Deposits</t>
  </si>
  <si>
    <t>Unrecorded deposits/credits:</t>
  </si>
  <si>
    <t>○      Verify the ending balance in your accounting records.</t>
  </si>
  <si>
    <t>○      Identify deposits recorded in your books but not yet shown on the bank statement.</t>
  </si>
  <si>
    <t>○      Look for any bank fees or charges deducted from the bank statement but not recorded in your books.</t>
  </si>
  <si>
    <t>○      Include any interest earned that appears on the bank statement but not yet in your books.</t>
  </si>
  <si>
    <t>○      Spot and correct any mistakes in the bank statement or your records.</t>
  </si>
  <si>
    <t>○      Ensure all transactions on the bank statement are recorded in your books.</t>
  </si>
  <si>
    <t>○      Make necessary adjustments for any differences found during the reconciliation process.</t>
  </si>
  <si>
    <t>○      Prepare a report that documents all adjustments and ensures the adjusted bank balance matches the book balance.</t>
  </si>
  <si>
    <t>○     Compare the ending balance on the bank statement with the starting point of your reconciliation.</t>
  </si>
  <si>
    <t>Note</t>
  </si>
  <si>
    <t>Reference</t>
  </si>
  <si>
    <t>○      List cheques that have been issued but not yet cleared by the bank.</t>
  </si>
  <si>
    <t>○      Why It Matters: These cheques reduce your book balance but are not yet reflected in the bank statement.</t>
  </si>
  <si>
    <r>
      <t xml:space="preserve">3.    </t>
    </r>
    <r>
      <rPr>
        <b/>
        <sz val="12"/>
        <color rgb="FF000000"/>
        <rFont val="Segoe UI"/>
        <family val="2"/>
      </rPr>
      <t>Outstanding cheques:</t>
    </r>
  </si>
  <si>
    <t>Chequing Account No: 123-456789-00</t>
  </si>
  <si>
    <t>Balance per General Ledger 08/31/2024</t>
  </si>
  <si>
    <t>Bank Reconciliation - Why it Matters</t>
  </si>
  <si>
    <t>Bank Name</t>
  </si>
  <si>
    <r>
      <t xml:space="preserve">Adjusted Bank Balance </t>
    </r>
    <r>
      <rPr>
        <b/>
        <sz val="11"/>
        <color rgb="FFFF0000"/>
        <rFont val="Arial"/>
        <family val="2"/>
      </rPr>
      <t>(A)</t>
    </r>
  </si>
  <si>
    <r>
      <t xml:space="preserve">Adjusted Balance per General Ledger </t>
    </r>
    <r>
      <rPr>
        <b/>
        <sz val="11"/>
        <color rgb="FFFF0000"/>
        <rFont val="Arial"/>
        <family val="2"/>
      </rPr>
      <t>(B)</t>
    </r>
  </si>
  <si>
    <r>
      <t xml:space="preserve">Variance </t>
    </r>
    <r>
      <rPr>
        <b/>
        <sz val="11"/>
        <color rgb="FFFF0000"/>
        <rFont val="Arial"/>
        <family val="2"/>
      </rPr>
      <t>(A-B)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</si>
</sst>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rgb="FF000000"/>
      <name val="Segoe UI"/>
      <family val="2"/>
    </font>
    <font>
      <sz val="12"/>
      <color rgb="FF000000"/>
      <name val="Times New Roman"/>
      <family val="1"/>
    </font>
    <font>
      <b/>
      <sz val="12"/>
      <color rgb="FF000000"/>
      <name val="Segoe UI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1" xfId="1" applyFont="1" applyBorder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5" fillId="0" borderId="0" xfId="1" applyFont="1" applyBorder="1"/>
    <xf numFmtId="0" fontId="3" fillId="2" borderId="0" xfId="0" applyFont="1" applyFill="1"/>
    <xf numFmtId="43" fontId="3" fillId="2" borderId="0" xfId="1" applyFont="1" applyFill="1"/>
    <xf numFmtId="0" fontId="3" fillId="2" borderId="1" xfId="0" applyFont="1" applyFill="1" applyBorder="1"/>
    <xf numFmtId="43" fontId="3" fillId="2" borderId="1" xfId="1" applyFont="1" applyFill="1" applyBorder="1"/>
    <xf numFmtId="43" fontId="3" fillId="0" borderId="0" xfId="1" applyFont="1" applyBorder="1"/>
    <xf numFmtId="43" fontId="5" fillId="3" borderId="1" xfId="1" applyFont="1" applyFill="1" applyBorder="1"/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10"/>
    </xf>
    <xf numFmtId="0" fontId="10" fillId="0" borderId="0" xfId="0" applyFont="1"/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1" applyFont="1" applyFill="1" applyBorder="1" applyAlignment="1">
      <alignment horizontal="right"/>
    </xf>
    <xf numFmtId="0" fontId="4" fillId="0" borderId="0" xfId="0" applyFont="1" applyFill="1"/>
    <xf numFmtId="0" fontId="3" fillId="4" borderId="0" xfId="0" applyFont="1" applyFill="1"/>
    <xf numFmtId="43" fontId="3" fillId="4" borderId="0" xfId="1" applyFont="1" applyFill="1"/>
    <xf numFmtId="14" fontId="3" fillId="4" borderId="0" xfId="0" applyNumberFormat="1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 applyBorder="1"/>
    <xf numFmtId="43" fontId="3" fillId="4" borderId="0" xfId="1" applyFont="1" applyFill="1" applyBorder="1" applyAlignment="1">
      <alignment horizontal="right"/>
    </xf>
    <xf numFmtId="0" fontId="3" fillId="5" borderId="0" xfId="0" applyFont="1" applyFill="1"/>
    <xf numFmtId="43" fontId="3" fillId="5" borderId="0" xfId="1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43" fontId="3" fillId="5" borderId="1" xfId="1" applyFont="1" applyFill="1" applyBorder="1"/>
    <xf numFmtId="43" fontId="5" fillId="5" borderId="1" xfId="1" applyFont="1" applyFill="1" applyBorder="1"/>
    <xf numFmtId="43" fontId="5" fillId="5" borderId="0" xfId="1" applyFont="1" applyFill="1" applyBorder="1"/>
    <xf numFmtId="43" fontId="3" fillId="5" borderId="0" xfId="1" applyFont="1" applyFill="1" applyBorder="1"/>
    <xf numFmtId="43" fontId="3" fillId="5" borderId="0" xfId="1" applyFont="1" applyFill="1" applyBorder="1" applyAlignment="1">
      <alignment horizontal="right"/>
    </xf>
    <xf numFmtId="43" fontId="5" fillId="5" borderId="3" xfId="1" applyFont="1" applyFill="1" applyBorder="1"/>
    <xf numFmtId="0" fontId="3" fillId="5" borderId="1" xfId="0" applyFont="1" applyFill="1" applyBorder="1"/>
    <xf numFmtId="0" fontId="12" fillId="5" borderId="0" xfId="0" applyFont="1" applyFill="1"/>
    <xf numFmtId="0" fontId="7" fillId="5" borderId="0" xfId="0" applyFont="1" applyFill="1" applyAlignment="1">
      <alignment horizontal="left" vertical="center" indent="5"/>
    </xf>
    <xf numFmtId="0" fontId="7" fillId="5" borderId="0" xfId="0" applyFont="1" applyFill="1" applyAlignment="1">
      <alignment horizontal="left" vertical="center" indent="10"/>
    </xf>
    <xf numFmtId="0" fontId="2" fillId="5" borderId="4" xfId="0" applyFont="1" applyFill="1" applyBorder="1"/>
    <xf numFmtId="0" fontId="3" fillId="5" borderId="5" xfId="0" applyFont="1" applyFill="1" applyBorder="1"/>
    <xf numFmtId="43" fontId="3" fillId="5" borderId="5" xfId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/>
    <xf numFmtId="0" fontId="2" fillId="5" borderId="7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3" fillId="5" borderId="8" xfId="0" applyFont="1" applyFill="1" applyBorder="1"/>
    <xf numFmtId="0" fontId="12" fillId="5" borderId="7" xfId="0" applyFont="1" applyFill="1" applyBorder="1"/>
    <xf numFmtId="0" fontId="3" fillId="5" borderId="7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43" fontId="3" fillId="5" borderId="10" xfId="1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4" xfId="0" applyFont="1" applyFill="1" applyBorder="1"/>
    <xf numFmtId="0" fontId="6" fillId="5" borderId="7" xfId="0" applyFont="1" applyFill="1" applyBorder="1"/>
    <xf numFmtId="0" fontId="5" fillId="5" borderId="7" xfId="0" applyFont="1" applyFill="1" applyBorder="1"/>
    <xf numFmtId="0" fontId="5" fillId="5" borderId="0" xfId="0" applyFont="1" applyFill="1" applyBorder="1"/>
    <xf numFmtId="14" fontId="3" fillId="5" borderId="0" xfId="0" applyNumberFormat="1" applyFont="1" applyFill="1" applyBorder="1"/>
    <xf numFmtId="0" fontId="3" fillId="5" borderId="0" xfId="0" quotePrefix="1" applyFont="1" applyFill="1" applyBorder="1" applyAlignment="1">
      <alignment horizontal="center"/>
    </xf>
    <xf numFmtId="43" fontId="5" fillId="5" borderId="0" xfId="1" applyFont="1" applyFill="1" applyBorder="1" applyAlignment="1"/>
    <xf numFmtId="0" fontId="3" fillId="2" borderId="2" xfId="0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0" xfId="0" quotePrefix="1" applyFont="1" applyFill="1" applyBorder="1" applyAlignment="1">
      <alignment horizontal="center"/>
    </xf>
    <xf numFmtId="0" fontId="3" fillId="5" borderId="8" xfId="0" quotePrefix="1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top"/>
    </xf>
    <xf numFmtId="43" fontId="3" fillId="5" borderId="12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DC18-6E78-4A0E-81E2-ACC81033CFD4}">
  <dimension ref="A1:W60"/>
  <sheetViews>
    <sheetView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D24" sqref="D24"/>
    </sheetView>
  </sheetViews>
  <sheetFormatPr defaultColWidth="9.109375" defaultRowHeight="15" x14ac:dyDescent="0.25"/>
  <cols>
    <col min="1" max="1" width="9.109375" style="2"/>
    <col min="2" max="2" width="11.109375" style="2" customWidth="1"/>
    <col min="3" max="3" width="10.6640625" style="2" customWidth="1"/>
    <col min="4" max="4" width="26.5546875" style="2" customWidth="1"/>
    <col min="5" max="5" width="11.5546875" style="6" bestFit="1" customWidth="1"/>
    <col min="6" max="6" width="2.6640625" style="6" customWidth="1"/>
    <col min="7" max="7" width="13.5546875" style="6" bestFit="1" customWidth="1"/>
    <col min="8" max="8" width="4.109375" style="2" customWidth="1"/>
    <col min="9" max="9" width="9.109375" style="2"/>
    <col min="10" max="10" width="6.6640625" style="2" bestFit="1" customWidth="1"/>
    <col min="11" max="23" width="9.109375" style="3"/>
    <col min="24" max="16384" width="9.109375" style="2"/>
  </cols>
  <sheetData>
    <row r="1" spans="1:11" ht="21" x14ac:dyDescent="0.4">
      <c r="A1" s="1" t="s">
        <v>0</v>
      </c>
    </row>
    <row r="2" spans="1:11" ht="21" x14ac:dyDescent="0.4">
      <c r="A2" s="1"/>
    </row>
    <row r="3" spans="1:11" x14ac:dyDescent="0.25">
      <c r="A3" s="3" t="s">
        <v>62</v>
      </c>
    </row>
    <row r="5" spans="1:11" x14ac:dyDescent="0.25">
      <c r="A5" s="2" t="s">
        <v>1</v>
      </c>
    </row>
    <row r="6" spans="1:11" ht="19.2" x14ac:dyDescent="0.25">
      <c r="K6" s="18" t="s">
        <v>33</v>
      </c>
    </row>
    <row r="7" spans="1:11" ht="19.2" x14ac:dyDescent="0.25">
      <c r="K7" s="19" t="s">
        <v>34</v>
      </c>
    </row>
    <row r="8" spans="1:11" ht="22.8" x14ac:dyDescent="0.4">
      <c r="A8" s="10" t="s">
        <v>2</v>
      </c>
      <c r="K8" s="19" t="s">
        <v>35</v>
      </c>
    </row>
    <row r="9" spans="1:11" ht="19.2" x14ac:dyDescent="0.25">
      <c r="K9" s="18" t="s">
        <v>36</v>
      </c>
    </row>
    <row r="10" spans="1:11" ht="19.2" x14ac:dyDescent="0.25">
      <c r="A10" s="8" t="s">
        <v>3</v>
      </c>
      <c r="G10" s="9">
        <v>153874.12</v>
      </c>
      <c r="K10" s="19" t="s">
        <v>37</v>
      </c>
    </row>
    <row r="11" spans="1:11" ht="19.2" x14ac:dyDescent="0.25">
      <c r="K11" s="19" t="s">
        <v>38</v>
      </c>
    </row>
    <row r="12" spans="1:11" ht="19.2" x14ac:dyDescent="0.25">
      <c r="A12" s="2" t="s">
        <v>4</v>
      </c>
      <c r="B12" s="2" t="s">
        <v>5</v>
      </c>
      <c r="K12" s="18" t="s">
        <v>39</v>
      </c>
    </row>
    <row r="13" spans="1:11" ht="19.2" x14ac:dyDescent="0.25">
      <c r="B13" s="4">
        <v>45534</v>
      </c>
      <c r="D13" s="2" t="s">
        <v>8</v>
      </c>
      <c r="E13" s="7">
        <v>3442.67</v>
      </c>
      <c r="G13" s="6">
        <f>E13</f>
        <v>3442.67</v>
      </c>
      <c r="K13" s="19" t="s">
        <v>40</v>
      </c>
    </row>
    <row r="14" spans="1:11" ht="19.2" x14ac:dyDescent="0.25">
      <c r="G14" s="2"/>
      <c r="K14" s="19" t="s">
        <v>41</v>
      </c>
    </row>
    <row r="15" spans="1:11" ht="19.2" x14ac:dyDescent="0.25">
      <c r="A15" s="2" t="s">
        <v>6</v>
      </c>
      <c r="B15" s="2" t="s">
        <v>7</v>
      </c>
      <c r="K15" s="18" t="s">
        <v>42</v>
      </c>
    </row>
    <row r="16" spans="1:11" ht="19.2" x14ac:dyDescent="0.25">
      <c r="B16" s="4">
        <v>45528</v>
      </c>
      <c r="C16" s="5">
        <v>2847</v>
      </c>
      <c r="D16" s="2" t="s">
        <v>20</v>
      </c>
      <c r="E16" s="6">
        <v>1321.28</v>
      </c>
      <c r="K16" s="19" t="s">
        <v>43</v>
      </c>
    </row>
    <row r="17" spans="1:11" ht="19.2" x14ac:dyDescent="0.25">
      <c r="B17" s="4">
        <v>45528</v>
      </c>
      <c r="C17" s="5">
        <v>2848</v>
      </c>
      <c r="D17" s="2" t="s">
        <v>21</v>
      </c>
      <c r="E17" s="6">
        <v>644</v>
      </c>
      <c r="K17" s="19" t="s">
        <v>44</v>
      </c>
    </row>
    <row r="18" spans="1:11" ht="19.2" x14ac:dyDescent="0.25">
      <c r="B18" s="4">
        <v>45528</v>
      </c>
      <c r="C18" s="5">
        <v>2849</v>
      </c>
      <c r="D18" s="2" t="s">
        <v>22</v>
      </c>
      <c r="E18" s="6">
        <v>414</v>
      </c>
      <c r="K18" s="18" t="s">
        <v>45</v>
      </c>
    </row>
    <row r="19" spans="1:11" ht="19.2" x14ac:dyDescent="0.25">
      <c r="B19" s="4">
        <v>45528</v>
      </c>
      <c r="C19" s="5">
        <v>2850</v>
      </c>
      <c r="D19" s="2" t="s">
        <v>28</v>
      </c>
      <c r="E19" s="7">
        <v>598.9</v>
      </c>
      <c r="G19" s="7">
        <f>-SUM(E16:E19)</f>
        <v>-2978.18</v>
      </c>
      <c r="K19" s="19" t="s">
        <v>46</v>
      </c>
    </row>
    <row r="20" spans="1:11" ht="19.2" x14ac:dyDescent="0.25">
      <c r="K20" s="19" t="s">
        <v>47</v>
      </c>
    </row>
    <row r="21" spans="1:11" ht="19.2" x14ac:dyDescent="0.25">
      <c r="B21" s="28" t="s">
        <v>67</v>
      </c>
      <c r="C21" s="28"/>
      <c r="D21" s="28"/>
      <c r="E21" s="29"/>
      <c r="K21" s="19"/>
    </row>
    <row r="22" spans="1:11" ht="19.2" x14ac:dyDescent="0.25">
      <c r="K22" s="19"/>
    </row>
    <row r="23" spans="1:11" ht="19.2" x14ac:dyDescent="0.25">
      <c r="B23" s="8" t="s">
        <v>23</v>
      </c>
      <c r="C23" s="8"/>
      <c r="D23" s="8"/>
      <c r="E23" s="9"/>
      <c r="F23" s="9"/>
      <c r="G23" s="17">
        <f>SUM(G10:G20)</f>
        <v>154338.61000000002</v>
      </c>
      <c r="K23" s="18" t="s">
        <v>48</v>
      </c>
    </row>
    <row r="24" spans="1:11" ht="19.2" x14ac:dyDescent="0.25">
      <c r="B24" s="8"/>
      <c r="C24" s="8"/>
      <c r="D24" s="8"/>
      <c r="E24" s="9"/>
      <c r="F24" s="9"/>
      <c r="G24" s="11"/>
      <c r="K24" s="19" t="s">
        <v>49</v>
      </c>
    </row>
    <row r="25" spans="1:11" ht="19.2" x14ac:dyDescent="0.25">
      <c r="K25" s="19" t="s">
        <v>50</v>
      </c>
    </row>
    <row r="26" spans="1:11" ht="19.2" x14ac:dyDescent="0.25">
      <c r="A26" s="2" t="s">
        <v>26</v>
      </c>
      <c r="G26" s="6">
        <v>111990.83</v>
      </c>
      <c r="K26" s="18" t="s">
        <v>51</v>
      </c>
    </row>
    <row r="27" spans="1:11" ht="19.2" x14ac:dyDescent="0.25">
      <c r="K27" s="19" t="s">
        <v>52</v>
      </c>
    </row>
    <row r="28" spans="1:11" ht="19.2" x14ac:dyDescent="0.25">
      <c r="A28" s="2" t="s">
        <v>4</v>
      </c>
      <c r="B28" s="2" t="s">
        <v>14</v>
      </c>
      <c r="K28" s="19" t="s">
        <v>53</v>
      </c>
    </row>
    <row r="29" spans="1:11" ht="19.2" x14ac:dyDescent="0.25">
      <c r="B29" s="28"/>
      <c r="C29" s="28"/>
      <c r="D29" s="28" t="s">
        <v>66</v>
      </c>
      <c r="E29" s="29"/>
      <c r="K29" s="19"/>
    </row>
    <row r="30" spans="1:11" ht="19.2" x14ac:dyDescent="0.25">
      <c r="B30" s="4">
        <v>45505</v>
      </c>
      <c r="D30" s="2" t="s">
        <v>24</v>
      </c>
      <c r="E30" s="6">
        <v>57281.98</v>
      </c>
      <c r="K30" s="18" t="s">
        <v>54</v>
      </c>
    </row>
    <row r="31" spans="1:11" ht="19.2" x14ac:dyDescent="0.25">
      <c r="B31" s="4">
        <v>45508</v>
      </c>
      <c r="D31" s="2" t="s">
        <v>25</v>
      </c>
      <c r="E31" s="6">
        <v>1038.3399999999999</v>
      </c>
      <c r="K31" s="19" t="s">
        <v>55</v>
      </c>
    </row>
    <row r="32" spans="1:11" ht="19.2" x14ac:dyDescent="0.25">
      <c r="B32" s="4">
        <v>45520</v>
      </c>
      <c r="D32" s="2" t="s">
        <v>24</v>
      </c>
      <c r="E32" s="7">
        <v>3675.77</v>
      </c>
      <c r="G32" s="16">
        <f>SUM(E30:E32)</f>
        <v>61996.09</v>
      </c>
      <c r="K32" s="19" t="s">
        <v>56</v>
      </c>
    </row>
    <row r="33" spans="1:23" ht="19.2" x14ac:dyDescent="0.25">
      <c r="K33" s="18" t="s">
        <v>57</v>
      </c>
    </row>
    <row r="34" spans="1:23" ht="19.2" x14ac:dyDescent="0.25">
      <c r="A34" s="2" t="s">
        <v>6</v>
      </c>
      <c r="B34" s="2" t="s">
        <v>13</v>
      </c>
      <c r="K34" s="19" t="s">
        <v>58</v>
      </c>
    </row>
    <row r="35" spans="1:23" ht="19.2" x14ac:dyDescent="0.25">
      <c r="B35" s="4">
        <v>45504</v>
      </c>
      <c r="C35" s="5">
        <v>2810</v>
      </c>
      <c r="D35" s="2" t="s">
        <v>11</v>
      </c>
      <c r="E35" s="6">
        <v>1218</v>
      </c>
      <c r="K35" s="19" t="s">
        <v>59</v>
      </c>
    </row>
    <row r="36" spans="1:23" ht="19.2" x14ac:dyDescent="0.25">
      <c r="B36" s="4">
        <v>45516</v>
      </c>
      <c r="C36" s="5">
        <v>2839</v>
      </c>
      <c r="D36" s="2" t="s">
        <v>9</v>
      </c>
      <c r="E36" s="6">
        <v>6342.18</v>
      </c>
      <c r="K36" s="18" t="s">
        <v>60</v>
      </c>
    </row>
    <row r="37" spans="1:23" ht="19.2" x14ac:dyDescent="0.25">
      <c r="B37" s="4">
        <v>45516</v>
      </c>
      <c r="C37" s="5">
        <v>2840</v>
      </c>
      <c r="D37" s="2" t="s">
        <v>10</v>
      </c>
      <c r="E37" s="6">
        <v>218.45</v>
      </c>
      <c r="K37" s="19" t="s">
        <v>61</v>
      </c>
    </row>
    <row r="38" spans="1:23" ht="15.6" x14ac:dyDescent="0.3">
      <c r="B38" s="4">
        <v>45516</v>
      </c>
      <c r="C38" s="5">
        <v>2841</v>
      </c>
      <c r="D38" s="2" t="s">
        <v>12</v>
      </c>
      <c r="E38" s="6">
        <v>1641.66</v>
      </c>
      <c r="K38" s="20"/>
    </row>
    <row r="39" spans="1:23" x14ac:dyDescent="0.25">
      <c r="B39" s="4">
        <v>45516</v>
      </c>
      <c r="C39" s="5">
        <v>2842</v>
      </c>
      <c r="D39" s="2" t="s">
        <v>15</v>
      </c>
      <c r="E39" s="6">
        <v>348.9</v>
      </c>
    </row>
    <row r="40" spans="1:23" x14ac:dyDescent="0.25">
      <c r="B40" s="4">
        <v>45520</v>
      </c>
      <c r="C40" s="5">
        <v>2843</v>
      </c>
      <c r="D40" s="2" t="s">
        <v>16</v>
      </c>
      <c r="E40" s="6">
        <v>2341.12</v>
      </c>
    </row>
    <row r="41" spans="1:23" x14ac:dyDescent="0.25">
      <c r="B41" s="4">
        <v>45520</v>
      </c>
      <c r="C41" s="5">
        <v>2844</v>
      </c>
      <c r="D41" s="2" t="s">
        <v>17</v>
      </c>
      <c r="E41" s="6">
        <v>218</v>
      </c>
    </row>
    <row r="42" spans="1:23" x14ac:dyDescent="0.25">
      <c r="B42" s="4">
        <v>45520</v>
      </c>
      <c r="C42" s="5">
        <v>2845</v>
      </c>
      <c r="D42" s="2" t="s">
        <v>18</v>
      </c>
      <c r="E42" s="6">
        <v>6452</v>
      </c>
    </row>
    <row r="43" spans="1:23" x14ac:dyDescent="0.25">
      <c r="B43" s="4">
        <v>45520</v>
      </c>
      <c r="C43" s="5">
        <v>2846</v>
      </c>
      <c r="D43" s="2" t="s">
        <v>19</v>
      </c>
      <c r="E43" s="7">
        <v>868</v>
      </c>
      <c r="G43" s="7">
        <f>-SUM(E35:E43)</f>
        <v>-19648.310000000001</v>
      </c>
    </row>
    <row r="44" spans="1:23" x14ac:dyDescent="0.25">
      <c r="B44" s="4"/>
      <c r="C44" s="5"/>
      <c r="E44" s="16"/>
      <c r="G44" s="16"/>
    </row>
    <row r="45" spans="1:23" x14ac:dyDescent="0.25">
      <c r="B45" s="30" t="s">
        <v>63</v>
      </c>
      <c r="C45" s="31"/>
      <c r="D45" s="28"/>
      <c r="E45" s="32"/>
      <c r="F45" s="29"/>
      <c r="G45" s="33" t="s">
        <v>64</v>
      </c>
    </row>
    <row r="46" spans="1:23" x14ac:dyDescent="0.25">
      <c r="B46" s="22"/>
      <c r="C46" s="23"/>
      <c r="D46" s="21"/>
      <c r="E46" s="24"/>
      <c r="F46" s="25"/>
      <c r="G46" s="26"/>
    </row>
    <row r="47" spans="1:23" x14ac:dyDescent="0.25">
      <c r="B47" s="30" t="s">
        <v>65</v>
      </c>
      <c r="C47" s="31"/>
      <c r="D47" s="28"/>
      <c r="E47" s="32"/>
      <c r="F47" s="29"/>
      <c r="G47" s="33" t="s">
        <v>64</v>
      </c>
    </row>
    <row r="48" spans="1:23" s="21" customFormat="1" ht="14.25" customHeight="1" x14ac:dyDescent="0.25">
      <c r="B48" s="22"/>
      <c r="C48" s="23"/>
      <c r="E48" s="24"/>
      <c r="F48" s="25"/>
      <c r="G48" s="26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50" spans="1:8" x14ac:dyDescent="0.25">
      <c r="B50" s="8" t="s">
        <v>27</v>
      </c>
      <c r="G50" s="17">
        <f>SUM(G25:G49)</f>
        <v>154338.60999999999</v>
      </c>
    </row>
    <row r="51" spans="1:8" x14ac:dyDescent="0.25">
      <c r="B51" s="8"/>
      <c r="G51" s="11"/>
    </row>
    <row r="52" spans="1:8" x14ac:dyDescent="0.25">
      <c r="B52" s="8"/>
      <c r="G52" s="11"/>
    </row>
    <row r="53" spans="1:8" x14ac:dyDescent="0.25">
      <c r="B53" s="8"/>
      <c r="G53" s="11"/>
    </row>
    <row r="54" spans="1:8" x14ac:dyDescent="0.25">
      <c r="B54" s="8"/>
      <c r="G54" s="11"/>
    </row>
    <row r="56" spans="1:8" x14ac:dyDescent="0.25">
      <c r="A56" s="12"/>
      <c r="B56" s="12"/>
      <c r="C56" s="12"/>
      <c r="D56" s="12"/>
      <c r="E56" s="13"/>
      <c r="F56" s="13"/>
      <c r="G56" s="13"/>
      <c r="H56" s="12"/>
    </row>
    <row r="57" spans="1:8" ht="15" customHeight="1" x14ac:dyDescent="0.25">
      <c r="A57" s="75" t="s">
        <v>29</v>
      </c>
      <c r="B57" s="75"/>
      <c r="C57" s="14"/>
      <c r="D57" s="14"/>
      <c r="E57" s="13"/>
      <c r="F57" s="15"/>
      <c r="G57" s="15"/>
      <c r="H57" s="12"/>
    </row>
    <row r="58" spans="1:8" ht="26.25" customHeight="1" x14ac:dyDescent="0.25">
      <c r="A58" s="12"/>
      <c r="B58" s="12"/>
      <c r="C58" s="74" t="s">
        <v>31</v>
      </c>
      <c r="D58" s="74"/>
      <c r="E58" s="13"/>
      <c r="F58" s="73" t="s">
        <v>32</v>
      </c>
      <c r="G58" s="73"/>
      <c r="H58" s="12"/>
    </row>
    <row r="59" spans="1:8" ht="21" customHeight="1" x14ac:dyDescent="0.25">
      <c r="A59" s="75" t="s">
        <v>30</v>
      </c>
      <c r="B59" s="75"/>
      <c r="C59" s="14"/>
      <c r="D59" s="14"/>
      <c r="E59" s="13"/>
      <c r="F59" s="15"/>
      <c r="G59" s="15"/>
      <c r="H59" s="12"/>
    </row>
    <row r="60" spans="1:8" ht="21.75" customHeight="1" x14ac:dyDescent="0.25">
      <c r="A60" s="12"/>
      <c r="B60" s="12"/>
      <c r="C60" s="71" t="s">
        <v>31</v>
      </c>
      <c r="D60" s="71"/>
      <c r="E60" s="13"/>
      <c r="F60" s="72" t="s">
        <v>32</v>
      </c>
      <c r="G60" s="72"/>
      <c r="H60" s="12"/>
    </row>
  </sheetData>
  <mergeCells count="6">
    <mergeCell ref="C60:D60"/>
    <mergeCell ref="F60:G60"/>
    <mergeCell ref="F58:G58"/>
    <mergeCell ref="C58:D58"/>
    <mergeCell ref="A57:B57"/>
    <mergeCell ref="A59:B59"/>
  </mergeCells>
  <printOptions horizontalCentered="1"/>
  <pageMargins left="0.7" right="0.7" top="0.75" bottom="0.75" header="0.3" footer="0.3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10FB-5206-4D43-83DC-6FDE39A1B6CB}">
  <dimension ref="A1:AA64"/>
  <sheetViews>
    <sheetView tabSelected="1" zoomScale="70" zoomScaleNormal="70" workbookViewId="0">
      <selection activeCell="H11" sqref="H11"/>
    </sheetView>
  </sheetViews>
  <sheetFormatPr defaultColWidth="9.109375" defaultRowHeight="15" x14ac:dyDescent="0.25"/>
  <cols>
    <col min="1" max="2" width="9.109375" style="2"/>
    <col min="3" max="3" width="11.109375" style="2" customWidth="1"/>
    <col min="4" max="4" width="10.6640625" style="2" customWidth="1"/>
    <col min="5" max="5" width="26.5546875" style="2" customWidth="1"/>
    <col min="6" max="6" width="11.5546875" style="6" bestFit="1" customWidth="1"/>
    <col min="7" max="7" width="2.6640625" style="6" customWidth="1"/>
    <col min="8" max="8" width="16" style="6" bestFit="1" customWidth="1"/>
    <col min="9" max="9" width="4.109375" style="5" customWidth="1"/>
    <col min="10" max="10" width="6.5546875" style="2" customWidth="1"/>
    <col min="11" max="23" width="9.109375" style="3"/>
    <col min="24" max="16384" width="9.109375" style="2"/>
  </cols>
  <sheetData>
    <row r="1" spans="1:27" ht="15.6" thickBot="1" x14ac:dyDescent="0.3">
      <c r="A1" s="34"/>
      <c r="B1" s="34"/>
      <c r="C1" s="34"/>
      <c r="D1" s="34"/>
      <c r="E1" s="34"/>
      <c r="F1" s="35"/>
      <c r="G1" s="35"/>
      <c r="H1" s="35"/>
      <c r="I1" s="36"/>
      <c r="J1" s="34"/>
    </row>
    <row r="2" spans="1:27" ht="21" x14ac:dyDescent="0.4">
      <c r="A2" s="34"/>
      <c r="B2" s="48" t="s">
        <v>0</v>
      </c>
      <c r="C2" s="49"/>
      <c r="D2" s="49"/>
      <c r="E2" s="49"/>
      <c r="F2" s="50"/>
      <c r="G2" s="50"/>
      <c r="H2" s="50"/>
      <c r="I2" s="51"/>
      <c r="J2" s="52"/>
      <c r="N2" s="45" t="s">
        <v>96</v>
      </c>
      <c r="O2" s="34"/>
      <c r="P2" s="34"/>
      <c r="Q2" s="34"/>
      <c r="R2" s="35"/>
      <c r="S2" s="35"/>
      <c r="T2" s="35"/>
      <c r="U2" s="36"/>
      <c r="V2" s="34"/>
      <c r="W2" s="37"/>
      <c r="X2" s="37"/>
      <c r="Y2" s="37"/>
      <c r="Z2" s="37"/>
      <c r="AA2" s="37"/>
    </row>
    <row r="3" spans="1:27" ht="21" x14ac:dyDescent="0.4">
      <c r="A3" s="34"/>
      <c r="B3" s="53"/>
      <c r="C3" s="54"/>
      <c r="D3" s="54"/>
      <c r="E3" s="54"/>
      <c r="F3" s="41"/>
      <c r="G3" s="41"/>
      <c r="H3" s="41"/>
      <c r="I3" s="55"/>
      <c r="J3" s="56"/>
      <c r="N3" s="34"/>
      <c r="O3" s="34"/>
      <c r="P3" s="34"/>
      <c r="Q3" s="34"/>
      <c r="R3" s="35"/>
      <c r="S3" s="35"/>
      <c r="T3" s="35"/>
      <c r="U3" s="36"/>
      <c r="V3" s="34"/>
      <c r="W3" s="37"/>
      <c r="X3" s="37"/>
      <c r="Y3" s="37"/>
      <c r="Z3" s="37"/>
      <c r="AA3" s="37"/>
    </row>
    <row r="4" spans="1:27" ht="17.399999999999999" x14ac:dyDescent="0.3">
      <c r="A4" s="34"/>
      <c r="B4" s="57" t="s">
        <v>97</v>
      </c>
      <c r="C4" s="54"/>
      <c r="D4" s="54"/>
      <c r="E4" s="54"/>
      <c r="F4" s="41"/>
      <c r="G4" s="41"/>
      <c r="H4" s="41"/>
      <c r="I4" s="55"/>
      <c r="J4" s="56"/>
      <c r="N4" s="34"/>
      <c r="O4" s="34"/>
      <c r="P4" s="34"/>
      <c r="Q4" s="34"/>
      <c r="R4" s="35"/>
      <c r="S4" s="35"/>
      <c r="T4" s="35"/>
      <c r="U4" s="36"/>
      <c r="V4" s="34"/>
      <c r="W4" s="37"/>
      <c r="X4" s="37"/>
      <c r="Y4" s="37"/>
      <c r="Z4" s="37"/>
      <c r="AA4" s="37"/>
    </row>
    <row r="5" spans="1:27" ht="19.2" x14ac:dyDescent="0.25">
      <c r="A5" s="34"/>
      <c r="B5" s="58"/>
      <c r="C5" s="54"/>
      <c r="D5" s="54"/>
      <c r="E5" s="54"/>
      <c r="F5" s="41"/>
      <c r="G5" s="41"/>
      <c r="H5" s="41"/>
      <c r="I5" s="55"/>
      <c r="J5" s="56"/>
      <c r="N5" s="46" t="s">
        <v>33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4"/>
    </row>
    <row r="6" spans="1:27" ht="19.2" x14ac:dyDescent="0.25">
      <c r="A6" s="34"/>
      <c r="B6" s="58" t="s">
        <v>94</v>
      </c>
      <c r="C6" s="54"/>
      <c r="D6" s="54"/>
      <c r="E6" s="54"/>
      <c r="F6" s="41"/>
      <c r="G6" s="41"/>
      <c r="H6" s="41"/>
      <c r="I6" s="55"/>
      <c r="J6" s="56"/>
      <c r="N6" s="47" t="s">
        <v>88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4"/>
    </row>
    <row r="7" spans="1:27" ht="19.8" thickBot="1" x14ac:dyDescent="0.3">
      <c r="A7" s="34"/>
      <c r="B7" s="59"/>
      <c r="C7" s="60"/>
      <c r="D7" s="60"/>
      <c r="E7" s="60"/>
      <c r="F7" s="61"/>
      <c r="G7" s="61"/>
      <c r="H7" s="61"/>
      <c r="I7" s="62"/>
      <c r="J7" s="63"/>
      <c r="N7" s="47" t="s">
        <v>35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4"/>
    </row>
    <row r="8" spans="1:27" ht="19.2" x14ac:dyDescent="0.25">
      <c r="A8" s="34"/>
      <c r="B8" s="64"/>
      <c r="C8" s="49"/>
      <c r="D8" s="49"/>
      <c r="E8" s="49"/>
      <c r="F8" s="50"/>
      <c r="G8" s="50"/>
      <c r="H8" s="50"/>
      <c r="I8" s="78" t="s">
        <v>89</v>
      </c>
      <c r="J8" s="79"/>
      <c r="N8" s="46" t="s">
        <v>36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4"/>
    </row>
    <row r="9" spans="1:27" ht="22.8" x14ac:dyDescent="0.4">
      <c r="A9" s="34"/>
      <c r="B9" s="65" t="s">
        <v>2</v>
      </c>
      <c r="C9" s="54"/>
      <c r="D9" s="54"/>
      <c r="E9" s="54"/>
      <c r="F9" s="41"/>
      <c r="G9" s="41"/>
      <c r="H9" s="41"/>
      <c r="I9" s="80" t="s">
        <v>90</v>
      </c>
      <c r="J9" s="81"/>
      <c r="N9" s="47" t="s">
        <v>80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4"/>
    </row>
    <row r="10" spans="1:27" ht="19.2" x14ac:dyDescent="0.25">
      <c r="A10" s="34"/>
      <c r="B10" s="58"/>
      <c r="C10" s="54"/>
      <c r="D10" s="54"/>
      <c r="E10" s="54"/>
      <c r="F10" s="41"/>
      <c r="G10" s="41"/>
      <c r="H10" s="41"/>
      <c r="I10" s="55"/>
      <c r="J10" s="56"/>
      <c r="N10" s="47" t="s">
        <v>38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4"/>
    </row>
    <row r="11" spans="1:27" ht="19.2" x14ac:dyDescent="0.25">
      <c r="A11" s="34"/>
      <c r="B11" s="66" t="s">
        <v>3</v>
      </c>
      <c r="C11" s="54"/>
      <c r="D11" s="54"/>
      <c r="E11" s="54"/>
      <c r="F11" s="41"/>
      <c r="G11" s="41"/>
      <c r="H11" s="40">
        <f>153874.12+1203.16</f>
        <v>155077.28</v>
      </c>
      <c r="I11" s="76" t="s">
        <v>68</v>
      </c>
      <c r="J11" s="77"/>
      <c r="N11" s="46" t="s">
        <v>93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4"/>
    </row>
    <row r="12" spans="1:27" ht="19.2" x14ac:dyDescent="0.25">
      <c r="A12" s="34"/>
      <c r="B12" s="58"/>
      <c r="C12" s="54"/>
      <c r="D12" s="54"/>
      <c r="E12" s="54"/>
      <c r="F12" s="41"/>
      <c r="G12" s="41"/>
      <c r="H12" s="41"/>
      <c r="I12" s="55"/>
      <c r="J12" s="56"/>
      <c r="N12" s="47" t="s">
        <v>91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4"/>
    </row>
    <row r="13" spans="1:27" ht="19.2" x14ac:dyDescent="0.25">
      <c r="A13" s="34"/>
      <c r="B13" s="66" t="s">
        <v>71</v>
      </c>
      <c r="C13" s="67" t="s">
        <v>69</v>
      </c>
      <c r="D13" s="54"/>
      <c r="E13" s="54"/>
      <c r="F13" s="41"/>
      <c r="G13" s="41"/>
      <c r="H13" s="41"/>
      <c r="I13" s="55"/>
      <c r="J13" s="56"/>
      <c r="N13" s="47" t="s">
        <v>92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4"/>
    </row>
    <row r="14" spans="1:27" ht="19.2" x14ac:dyDescent="0.25">
      <c r="A14" s="34"/>
      <c r="B14" s="58"/>
      <c r="C14" s="68">
        <v>45534</v>
      </c>
      <c r="D14" s="54"/>
      <c r="E14" s="54" t="s">
        <v>8</v>
      </c>
      <c r="F14" s="38">
        <v>3442.67</v>
      </c>
      <c r="G14" s="41"/>
      <c r="H14" s="41">
        <f>F14</f>
        <v>3442.67</v>
      </c>
      <c r="I14" s="76" t="s">
        <v>70</v>
      </c>
      <c r="J14" s="77"/>
      <c r="N14" s="46" t="s">
        <v>42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4"/>
    </row>
    <row r="15" spans="1:27" ht="19.2" x14ac:dyDescent="0.25">
      <c r="A15" s="34"/>
      <c r="B15" s="58"/>
      <c r="C15" s="54"/>
      <c r="D15" s="54"/>
      <c r="E15" s="54"/>
      <c r="F15" s="41"/>
      <c r="G15" s="41"/>
      <c r="H15" s="54"/>
      <c r="I15" s="55"/>
      <c r="J15" s="56"/>
      <c r="N15" s="47" t="s">
        <v>81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4"/>
    </row>
    <row r="16" spans="1:27" ht="19.2" x14ac:dyDescent="0.25">
      <c r="A16" s="34"/>
      <c r="B16" s="66" t="s">
        <v>75</v>
      </c>
      <c r="C16" s="67" t="s">
        <v>7</v>
      </c>
      <c r="D16" s="54"/>
      <c r="E16" s="54"/>
      <c r="F16" s="41"/>
      <c r="G16" s="41"/>
      <c r="H16" s="41"/>
      <c r="I16" s="55"/>
      <c r="J16" s="56"/>
      <c r="N16" s="47" t="s">
        <v>44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4"/>
    </row>
    <row r="17" spans="1:27" ht="19.2" x14ac:dyDescent="0.25">
      <c r="A17" s="34"/>
      <c r="B17" s="58"/>
      <c r="C17" s="68">
        <v>45528</v>
      </c>
      <c r="D17" s="55">
        <v>2847</v>
      </c>
      <c r="E17" s="54" t="s">
        <v>20</v>
      </c>
      <c r="F17" s="41">
        <v>1321.28</v>
      </c>
      <c r="G17" s="41"/>
      <c r="H17" s="41"/>
      <c r="I17" s="76" t="s">
        <v>72</v>
      </c>
      <c r="J17" s="77"/>
      <c r="N17" s="46" t="s">
        <v>45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4"/>
    </row>
    <row r="18" spans="1:27" ht="19.2" x14ac:dyDescent="0.25">
      <c r="A18" s="34"/>
      <c r="B18" s="58"/>
      <c r="C18" s="68">
        <v>45528</v>
      </c>
      <c r="D18" s="55">
        <v>2848</v>
      </c>
      <c r="E18" s="54" t="s">
        <v>21</v>
      </c>
      <c r="F18" s="41">
        <v>644</v>
      </c>
      <c r="G18" s="41"/>
      <c r="H18" s="41"/>
      <c r="I18" s="55"/>
      <c r="J18" s="56"/>
      <c r="N18" s="47" t="s">
        <v>82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4"/>
    </row>
    <row r="19" spans="1:27" ht="19.2" x14ac:dyDescent="0.25">
      <c r="A19" s="34"/>
      <c r="B19" s="58"/>
      <c r="C19" s="68">
        <v>45528</v>
      </c>
      <c r="D19" s="55">
        <v>2849</v>
      </c>
      <c r="E19" s="54" t="s">
        <v>22</v>
      </c>
      <c r="F19" s="41">
        <v>414</v>
      </c>
      <c r="G19" s="41"/>
      <c r="H19" s="41"/>
      <c r="I19" s="55"/>
      <c r="J19" s="56"/>
      <c r="N19" s="47" t="s">
        <v>47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4"/>
    </row>
    <row r="20" spans="1:27" ht="19.2" x14ac:dyDescent="0.25">
      <c r="A20" s="34"/>
      <c r="B20" s="58"/>
      <c r="C20" s="68">
        <v>45528</v>
      </c>
      <c r="D20" s="55">
        <v>2850</v>
      </c>
      <c r="E20" s="54" t="s">
        <v>28</v>
      </c>
      <c r="F20" s="38">
        <v>598.9</v>
      </c>
      <c r="G20" s="41"/>
      <c r="H20" s="38">
        <f>-SUM(F17:F20)</f>
        <v>-2978.18</v>
      </c>
      <c r="I20" s="55"/>
      <c r="J20" s="56"/>
      <c r="N20" s="46" t="s">
        <v>48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4"/>
    </row>
    <row r="21" spans="1:27" ht="19.2" x14ac:dyDescent="0.25">
      <c r="A21" s="34"/>
      <c r="B21" s="58"/>
      <c r="C21" s="54"/>
      <c r="D21" s="54"/>
      <c r="E21" s="54"/>
      <c r="F21" s="41"/>
      <c r="G21" s="41"/>
      <c r="H21" s="41"/>
      <c r="I21" s="55"/>
      <c r="J21" s="56"/>
      <c r="N21" s="47" t="s">
        <v>83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4"/>
    </row>
    <row r="22" spans="1:27" ht="19.2" x14ac:dyDescent="0.25">
      <c r="A22" s="34"/>
      <c r="B22" s="58"/>
      <c r="C22" s="54"/>
      <c r="D22" s="54"/>
      <c r="E22" s="54"/>
      <c r="F22" s="41"/>
      <c r="G22" s="41"/>
      <c r="H22" s="41"/>
      <c r="I22" s="55"/>
      <c r="J22" s="56"/>
      <c r="N22" s="47" t="s">
        <v>50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4"/>
    </row>
    <row r="23" spans="1:27" ht="19.2" x14ac:dyDescent="0.25">
      <c r="A23" s="34"/>
      <c r="B23" s="58"/>
      <c r="C23" s="67" t="s">
        <v>98</v>
      </c>
      <c r="D23" s="67"/>
      <c r="E23" s="67"/>
      <c r="F23" s="40"/>
      <c r="G23" s="40"/>
      <c r="H23" s="39">
        <f>SUM(H11:H21)</f>
        <v>155541.77000000002</v>
      </c>
      <c r="I23" s="55"/>
      <c r="J23" s="56"/>
      <c r="N23" s="46" t="s">
        <v>51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4"/>
    </row>
    <row r="24" spans="1:27" ht="19.2" x14ac:dyDescent="0.25">
      <c r="A24" s="34"/>
      <c r="B24" s="58"/>
      <c r="C24" s="67"/>
      <c r="D24" s="67"/>
      <c r="E24" s="67"/>
      <c r="F24" s="40"/>
      <c r="G24" s="40"/>
      <c r="H24" s="40"/>
      <c r="I24" s="55"/>
      <c r="J24" s="56"/>
      <c r="N24" s="47" t="s">
        <v>84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4"/>
    </row>
    <row r="25" spans="1:27" ht="19.2" x14ac:dyDescent="0.25">
      <c r="A25" s="34"/>
      <c r="B25" s="58"/>
      <c r="C25" s="54"/>
      <c r="D25" s="54"/>
      <c r="E25" s="54"/>
      <c r="F25" s="41"/>
      <c r="G25" s="41"/>
      <c r="H25" s="41"/>
      <c r="I25" s="55"/>
      <c r="J25" s="56"/>
      <c r="N25" s="47" t="s">
        <v>53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4"/>
    </row>
    <row r="26" spans="1:27" ht="19.2" x14ac:dyDescent="0.25">
      <c r="A26" s="34"/>
      <c r="B26" s="66" t="s">
        <v>95</v>
      </c>
      <c r="C26" s="54"/>
      <c r="D26" s="54"/>
      <c r="E26" s="54"/>
      <c r="F26" s="41"/>
      <c r="G26" s="41"/>
      <c r="H26" s="41">
        <v>111990.83</v>
      </c>
      <c r="I26" s="76" t="s">
        <v>73</v>
      </c>
      <c r="J26" s="77"/>
      <c r="N26" s="46" t="s">
        <v>54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4"/>
    </row>
    <row r="27" spans="1:27" ht="19.2" x14ac:dyDescent="0.25">
      <c r="A27" s="34"/>
      <c r="B27" s="58"/>
      <c r="C27" s="54"/>
      <c r="D27" s="54"/>
      <c r="E27" s="54"/>
      <c r="F27" s="41"/>
      <c r="G27" s="41"/>
      <c r="H27" s="41"/>
      <c r="I27" s="55"/>
      <c r="J27" s="56"/>
      <c r="N27" s="47" t="s">
        <v>85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4"/>
    </row>
    <row r="28" spans="1:27" ht="19.2" x14ac:dyDescent="0.25">
      <c r="A28" s="34"/>
      <c r="B28" s="66" t="s">
        <v>71</v>
      </c>
      <c r="C28" s="67" t="s">
        <v>79</v>
      </c>
      <c r="D28" s="54"/>
      <c r="E28" s="54"/>
      <c r="F28" s="41"/>
      <c r="G28" s="41"/>
      <c r="H28" s="41"/>
      <c r="I28" s="76" t="s">
        <v>74</v>
      </c>
      <c r="J28" s="77"/>
      <c r="N28" s="47" t="s">
        <v>56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4"/>
    </row>
    <row r="29" spans="1:27" ht="19.2" x14ac:dyDescent="0.25">
      <c r="A29" s="34"/>
      <c r="B29" s="58"/>
      <c r="C29" s="54" t="s">
        <v>78</v>
      </c>
      <c r="D29" s="54"/>
      <c r="E29" s="54"/>
      <c r="F29" s="41"/>
      <c r="G29" s="41"/>
      <c r="H29" s="41"/>
      <c r="I29" s="55"/>
      <c r="J29" s="56"/>
      <c r="N29" s="46" t="s">
        <v>57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4"/>
    </row>
    <row r="30" spans="1:27" ht="19.2" x14ac:dyDescent="0.25">
      <c r="A30" s="34"/>
      <c r="B30" s="58"/>
      <c r="C30" s="68">
        <v>45505</v>
      </c>
      <c r="D30" s="54"/>
      <c r="E30" s="54" t="s">
        <v>24</v>
      </c>
      <c r="F30" s="41">
        <v>57281.98</v>
      </c>
      <c r="G30" s="41"/>
      <c r="H30" s="41"/>
      <c r="I30" s="55"/>
      <c r="J30" s="56"/>
      <c r="N30" s="47" t="s">
        <v>86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4"/>
    </row>
    <row r="31" spans="1:27" ht="19.2" x14ac:dyDescent="0.25">
      <c r="A31" s="34"/>
      <c r="B31" s="58"/>
      <c r="C31" s="68">
        <v>45508</v>
      </c>
      <c r="D31" s="54"/>
      <c r="E31" s="54" t="s">
        <v>25</v>
      </c>
      <c r="F31" s="41">
        <v>1038.3399999999999</v>
      </c>
      <c r="G31" s="41"/>
      <c r="H31" s="41"/>
      <c r="I31" s="55"/>
      <c r="J31" s="56"/>
      <c r="N31" s="47" t="s">
        <v>59</v>
      </c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4"/>
    </row>
    <row r="32" spans="1:27" ht="19.2" x14ac:dyDescent="0.25">
      <c r="A32" s="34"/>
      <c r="B32" s="58"/>
      <c r="C32" s="68">
        <v>45520</v>
      </c>
      <c r="D32" s="54"/>
      <c r="E32" s="54" t="s">
        <v>24</v>
      </c>
      <c r="F32" s="38">
        <v>3675.77</v>
      </c>
      <c r="G32" s="41"/>
      <c r="H32" s="41">
        <f>SUM(F30:F32)</f>
        <v>61996.09</v>
      </c>
      <c r="I32" s="55"/>
      <c r="J32" s="56"/>
      <c r="N32" s="46" t="s">
        <v>60</v>
      </c>
      <c r="O32" s="34"/>
      <c r="P32" s="3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4"/>
    </row>
    <row r="33" spans="1:27" ht="19.2" x14ac:dyDescent="0.25">
      <c r="A33" s="34"/>
      <c r="B33" s="58"/>
      <c r="C33" s="54"/>
      <c r="D33" s="54"/>
      <c r="E33" s="54"/>
      <c r="F33" s="41"/>
      <c r="G33" s="41"/>
      <c r="H33" s="41"/>
      <c r="I33" s="55"/>
      <c r="J33" s="56"/>
      <c r="N33" s="47" t="s">
        <v>87</v>
      </c>
      <c r="O33" s="34"/>
      <c r="P33" s="3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4"/>
    </row>
    <row r="34" spans="1:27" x14ac:dyDescent="0.25">
      <c r="A34" s="34"/>
      <c r="B34" s="58"/>
      <c r="C34" s="54" t="s">
        <v>66</v>
      </c>
      <c r="D34" s="54"/>
      <c r="E34" s="54"/>
      <c r="F34" s="41"/>
      <c r="G34" s="41"/>
      <c r="H34" s="41">
        <f>H26*1%</f>
        <v>1119.9083000000001</v>
      </c>
      <c r="I34" s="76" t="s">
        <v>76</v>
      </c>
      <c r="J34" s="77"/>
    </row>
    <row r="35" spans="1:27" x14ac:dyDescent="0.25">
      <c r="A35" s="34"/>
      <c r="B35" s="58"/>
      <c r="C35" s="54"/>
      <c r="D35" s="54"/>
      <c r="E35" s="54"/>
      <c r="F35" s="54"/>
      <c r="G35" s="54"/>
      <c r="H35" s="54"/>
      <c r="I35" s="55"/>
      <c r="J35" s="56"/>
    </row>
    <row r="36" spans="1:27" x14ac:dyDescent="0.25">
      <c r="A36" s="34"/>
      <c r="B36" s="66" t="s">
        <v>75</v>
      </c>
      <c r="C36" s="67" t="s">
        <v>13</v>
      </c>
      <c r="D36" s="54"/>
      <c r="E36" s="54"/>
      <c r="F36" s="41"/>
      <c r="G36" s="41"/>
      <c r="H36" s="41"/>
      <c r="I36" s="55"/>
      <c r="J36" s="56"/>
    </row>
    <row r="37" spans="1:27" x14ac:dyDescent="0.25">
      <c r="A37" s="34"/>
      <c r="B37" s="58"/>
      <c r="C37" s="68">
        <v>45504</v>
      </c>
      <c r="D37" s="55">
        <v>2810</v>
      </c>
      <c r="E37" s="54" t="s">
        <v>11</v>
      </c>
      <c r="F37" s="41">
        <v>1218</v>
      </c>
      <c r="G37" s="41"/>
      <c r="H37" s="41"/>
      <c r="I37" s="55"/>
      <c r="J37" s="56"/>
    </row>
    <row r="38" spans="1:27" x14ac:dyDescent="0.25">
      <c r="A38" s="34"/>
      <c r="B38" s="58"/>
      <c r="C38" s="68">
        <v>45516</v>
      </c>
      <c r="D38" s="55">
        <v>2839</v>
      </c>
      <c r="E38" s="54" t="s">
        <v>9</v>
      </c>
      <c r="F38" s="41">
        <v>6342.18</v>
      </c>
      <c r="G38" s="41"/>
      <c r="H38" s="41"/>
      <c r="I38" s="55"/>
      <c r="J38" s="56"/>
      <c r="K38" s="2"/>
      <c r="L38" s="2"/>
      <c r="M38" s="2"/>
    </row>
    <row r="39" spans="1:27" x14ac:dyDescent="0.25">
      <c r="A39" s="34"/>
      <c r="B39" s="58"/>
      <c r="C39" s="68">
        <v>45516</v>
      </c>
      <c r="D39" s="55">
        <v>2840</v>
      </c>
      <c r="E39" s="54" t="s">
        <v>10</v>
      </c>
      <c r="F39" s="41">
        <v>218.45</v>
      </c>
      <c r="G39" s="41"/>
      <c r="H39" s="41"/>
      <c r="I39" s="55"/>
      <c r="J39" s="56"/>
      <c r="K39" s="2"/>
      <c r="L39" s="2"/>
      <c r="M39" s="2"/>
    </row>
    <row r="40" spans="1:27" ht="15.6" x14ac:dyDescent="0.3">
      <c r="A40" s="34"/>
      <c r="B40" s="58"/>
      <c r="C40" s="68">
        <v>45516</v>
      </c>
      <c r="D40" s="55">
        <v>2841</v>
      </c>
      <c r="E40" s="54" t="s">
        <v>12</v>
      </c>
      <c r="F40" s="41">
        <v>1641.66</v>
      </c>
      <c r="G40" s="41"/>
      <c r="H40" s="41"/>
      <c r="I40" s="55"/>
      <c r="J40" s="56"/>
      <c r="K40" s="20"/>
    </row>
    <row r="41" spans="1:27" x14ac:dyDescent="0.25">
      <c r="A41" s="34"/>
      <c r="B41" s="58"/>
      <c r="C41" s="68">
        <v>45516</v>
      </c>
      <c r="D41" s="55">
        <v>2842</v>
      </c>
      <c r="E41" s="54" t="s">
        <v>15</v>
      </c>
      <c r="F41" s="41">
        <v>348.9</v>
      </c>
      <c r="G41" s="41"/>
      <c r="H41" s="41"/>
      <c r="I41" s="55"/>
      <c r="J41" s="56"/>
    </row>
    <row r="42" spans="1:27" x14ac:dyDescent="0.25">
      <c r="A42" s="34"/>
      <c r="B42" s="58"/>
      <c r="C42" s="68">
        <v>45520</v>
      </c>
      <c r="D42" s="55">
        <v>2843</v>
      </c>
      <c r="E42" s="54" t="s">
        <v>16</v>
      </c>
      <c r="F42" s="41">
        <v>2341.12</v>
      </c>
      <c r="G42" s="41"/>
      <c r="H42" s="41"/>
      <c r="I42" s="55"/>
      <c r="J42" s="56"/>
    </row>
    <row r="43" spans="1:27" x14ac:dyDescent="0.25">
      <c r="A43" s="34"/>
      <c r="B43" s="58"/>
      <c r="C43" s="68">
        <v>45520</v>
      </c>
      <c r="D43" s="55">
        <v>2844</v>
      </c>
      <c r="E43" s="54" t="s">
        <v>17</v>
      </c>
      <c r="F43" s="41">
        <v>218</v>
      </c>
      <c r="G43" s="41"/>
      <c r="H43" s="41"/>
      <c r="I43" s="55"/>
      <c r="J43" s="56"/>
    </row>
    <row r="44" spans="1:27" x14ac:dyDescent="0.25">
      <c r="A44" s="34"/>
      <c r="B44" s="58"/>
      <c r="C44" s="68">
        <v>45520</v>
      </c>
      <c r="D44" s="55">
        <v>2845</v>
      </c>
      <c r="E44" s="54" t="s">
        <v>18</v>
      </c>
      <c r="F44" s="41">
        <v>6452</v>
      </c>
      <c r="G44" s="41"/>
      <c r="H44" s="41"/>
      <c r="I44" s="55"/>
      <c r="J44" s="56"/>
    </row>
    <row r="45" spans="1:27" x14ac:dyDescent="0.25">
      <c r="A45" s="34"/>
      <c r="B45" s="58"/>
      <c r="C45" s="68">
        <v>45520</v>
      </c>
      <c r="D45" s="55">
        <v>2846</v>
      </c>
      <c r="E45" s="54" t="s">
        <v>19</v>
      </c>
      <c r="F45" s="38">
        <v>868</v>
      </c>
      <c r="G45" s="41"/>
      <c r="H45" s="38">
        <f>-SUM(F37:F45)</f>
        <v>-19648.310000000001</v>
      </c>
      <c r="I45" s="55"/>
      <c r="J45" s="56"/>
    </row>
    <row r="46" spans="1:27" x14ac:dyDescent="0.25">
      <c r="A46" s="34"/>
      <c r="B46" s="58"/>
      <c r="C46" s="68"/>
      <c r="D46" s="55"/>
      <c r="E46" s="54"/>
      <c r="F46" s="41"/>
      <c r="G46" s="41"/>
      <c r="H46" s="41"/>
      <c r="I46" s="55"/>
      <c r="J46" s="56"/>
    </row>
    <row r="47" spans="1:27" x14ac:dyDescent="0.25">
      <c r="A47" s="34"/>
      <c r="B47" s="58" t="s">
        <v>75</v>
      </c>
      <c r="C47" s="68" t="s">
        <v>63</v>
      </c>
      <c r="D47" s="55"/>
      <c r="E47" s="54"/>
      <c r="F47" s="41"/>
      <c r="G47" s="41"/>
      <c r="H47" s="42">
        <v>58.25</v>
      </c>
      <c r="I47" s="76" t="s">
        <v>77</v>
      </c>
      <c r="J47" s="77"/>
    </row>
    <row r="48" spans="1:27" x14ac:dyDescent="0.25">
      <c r="A48" s="34"/>
      <c r="B48" s="58"/>
      <c r="C48" s="68" t="s">
        <v>65</v>
      </c>
      <c r="D48" s="55"/>
      <c r="E48" s="54"/>
      <c r="F48" s="41"/>
      <c r="G48" s="41"/>
      <c r="H48" s="42">
        <v>25</v>
      </c>
      <c r="I48" s="69"/>
      <c r="J48" s="56"/>
    </row>
    <row r="49" spans="1:23" x14ac:dyDescent="0.25">
      <c r="A49" s="34"/>
      <c r="B49" s="58"/>
      <c r="C49" s="68"/>
      <c r="D49" s="55"/>
      <c r="E49" s="54"/>
      <c r="F49" s="41"/>
      <c r="G49" s="41"/>
      <c r="H49" s="42"/>
      <c r="I49" s="55"/>
      <c r="J49" s="56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</row>
    <row r="50" spans="1:23" s="21" customFormat="1" ht="14.25" customHeight="1" x14ac:dyDescent="0.25">
      <c r="A50" s="34"/>
      <c r="B50" s="58"/>
      <c r="C50" s="54"/>
      <c r="D50" s="54"/>
      <c r="E50" s="54"/>
      <c r="F50" s="41"/>
      <c r="G50" s="41"/>
      <c r="H50" s="41"/>
      <c r="I50" s="55"/>
      <c r="J50" s="5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4"/>
      <c r="B51" s="58"/>
      <c r="C51" s="67" t="s">
        <v>99</v>
      </c>
      <c r="D51" s="54"/>
      <c r="E51" s="54"/>
      <c r="F51" s="41"/>
      <c r="G51" s="41"/>
      <c r="H51" s="39">
        <f>SUM(H25:H50)</f>
        <v>155541.7683</v>
      </c>
      <c r="I51" s="55"/>
      <c r="J51" s="56"/>
    </row>
    <row r="52" spans="1:23" ht="15.6" thickBot="1" x14ac:dyDescent="0.3">
      <c r="A52" s="34"/>
      <c r="B52" s="58"/>
      <c r="C52" s="67"/>
      <c r="D52" s="54"/>
      <c r="E52" s="54"/>
      <c r="F52" s="41"/>
      <c r="G52" s="41"/>
      <c r="H52" s="40"/>
      <c r="I52" s="55"/>
      <c r="J52" s="56"/>
    </row>
    <row r="53" spans="1:23" ht="15.6" thickBot="1" x14ac:dyDescent="0.3">
      <c r="A53" s="34"/>
      <c r="B53" s="58"/>
      <c r="C53" s="70" t="s">
        <v>100</v>
      </c>
      <c r="D53" s="54"/>
      <c r="E53" s="54"/>
      <c r="G53" s="41"/>
      <c r="H53" s="43">
        <f>+H23-H51</f>
        <v>1.7000000225380063E-3</v>
      </c>
      <c r="I53" s="55"/>
      <c r="J53" s="56"/>
    </row>
    <row r="54" spans="1:23" x14ac:dyDescent="0.25">
      <c r="A54" s="34"/>
      <c r="B54" s="58"/>
      <c r="C54" s="67"/>
      <c r="D54" s="54"/>
      <c r="E54" s="54"/>
      <c r="F54" s="41"/>
      <c r="G54" s="41"/>
      <c r="H54" s="40"/>
      <c r="I54" s="55"/>
      <c r="J54" s="56"/>
    </row>
    <row r="55" spans="1:23" x14ac:dyDescent="0.25">
      <c r="A55" s="34"/>
      <c r="B55" s="58"/>
      <c r="C55" s="67"/>
      <c r="D55" s="54"/>
      <c r="E55" s="54"/>
      <c r="F55" s="41"/>
      <c r="G55" s="41"/>
      <c r="H55" s="40"/>
      <c r="I55" s="55"/>
      <c r="J55" s="56"/>
    </row>
    <row r="56" spans="1:23" x14ac:dyDescent="0.25">
      <c r="A56" s="34"/>
      <c r="B56" s="58"/>
      <c r="C56" s="54"/>
      <c r="D56" s="54"/>
      <c r="E56" s="54"/>
      <c r="F56" s="41"/>
      <c r="G56" s="41"/>
      <c r="H56" s="41"/>
      <c r="I56" s="55"/>
      <c r="J56" s="56"/>
    </row>
    <row r="57" spans="1:23" x14ac:dyDescent="0.25">
      <c r="A57" s="34"/>
      <c r="B57" s="58"/>
      <c r="C57" s="54"/>
      <c r="D57" s="54"/>
      <c r="E57" s="54"/>
      <c r="F57" s="41"/>
      <c r="G57" s="41"/>
      <c r="H57" s="41"/>
      <c r="I57" s="55"/>
      <c r="J57" s="56"/>
    </row>
    <row r="58" spans="1:23" x14ac:dyDescent="0.25">
      <c r="A58" s="34"/>
      <c r="B58" s="82" t="s">
        <v>29</v>
      </c>
      <c r="C58" s="83"/>
      <c r="D58" s="44"/>
      <c r="E58" s="44"/>
      <c r="F58" s="41"/>
      <c r="G58" s="38"/>
      <c r="H58" s="38"/>
      <c r="I58" s="55"/>
      <c r="J58" s="56"/>
    </row>
    <row r="59" spans="1:23" ht="15" customHeight="1" x14ac:dyDescent="0.25">
      <c r="A59" s="34"/>
      <c r="B59" s="58"/>
      <c r="C59" s="54"/>
      <c r="D59" s="84" t="s">
        <v>31</v>
      </c>
      <c r="E59" s="84"/>
      <c r="F59" s="41"/>
      <c r="G59" s="85" t="s">
        <v>32</v>
      </c>
      <c r="H59" s="85"/>
      <c r="I59" s="55"/>
      <c r="J59" s="56"/>
    </row>
    <row r="60" spans="1:23" ht="26.25" customHeight="1" x14ac:dyDescent="0.25">
      <c r="A60" s="34"/>
      <c r="B60" s="82" t="s">
        <v>30</v>
      </c>
      <c r="C60" s="83"/>
      <c r="D60" s="44"/>
      <c r="E60" s="44"/>
      <c r="F60" s="41"/>
      <c r="G60" s="38"/>
      <c r="H60" s="38"/>
      <c r="I60" s="55"/>
      <c r="J60" s="56"/>
    </row>
    <row r="61" spans="1:23" ht="21" customHeight="1" thickBot="1" x14ac:dyDescent="0.3">
      <c r="A61" s="34"/>
      <c r="B61" s="59"/>
      <c r="C61" s="60"/>
      <c r="D61" s="86" t="s">
        <v>31</v>
      </c>
      <c r="E61" s="86"/>
      <c r="F61" s="61"/>
      <c r="G61" s="87" t="s">
        <v>32</v>
      </c>
      <c r="H61" s="87"/>
      <c r="I61" s="62"/>
      <c r="J61" s="63"/>
    </row>
    <row r="62" spans="1:23" ht="21.75" customHeight="1" x14ac:dyDescent="0.25"/>
    <row r="64" spans="1:23" x14ac:dyDescent="0.25">
      <c r="F64" s="2"/>
      <c r="G64" s="2"/>
      <c r="H64" s="2"/>
      <c r="I64" s="2"/>
      <c r="J64" s="3"/>
      <c r="O64" s="2"/>
    </row>
  </sheetData>
  <mergeCells count="15">
    <mergeCell ref="B58:C58"/>
    <mergeCell ref="D59:E59"/>
    <mergeCell ref="G59:H59"/>
    <mergeCell ref="B60:C60"/>
    <mergeCell ref="D61:E61"/>
    <mergeCell ref="G61:H61"/>
    <mergeCell ref="I26:J26"/>
    <mergeCell ref="I28:J28"/>
    <mergeCell ref="I34:J34"/>
    <mergeCell ref="I47:J47"/>
    <mergeCell ref="I8:J8"/>
    <mergeCell ref="I9:J9"/>
    <mergeCell ref="I11:J11"/>
    <mergeCell ref="I14:J14"/>
    <mergeCell ref="I17:J17"/>
  </mergeCells>
  <printOptions horizontalCentered="1" verticalCentered="1"/>
  <pageMargins left="0.2" right="0.2" top="0" bottom="0" header="0.3" footer="0.3"/>
  <pageSetup scale="70" orientation="portrait" r:id="rId1"/>
  <rowBreaks count="1" manualBreakCount="1">
    <brk id="62" min="1" max="11" man="1"/>
  </rowBreaks>
  <ignoredErrors>
    <ignoredError sqref="I11:J18 I28 I26 I34 I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Sample Bank Rec</vt:lpstr>
      <vt:lpstr>'Sample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Ondretti, Laura</dc:creator>
  <cp:lastModifiedBy>Morrison, Christine M</cp:lastModifiedBy>
  <cp:lastPrinted>2024-10-31T18:25:10Z</cp:lastPrinted>
  <dcterms:created xsi:type="dcterms:W3CDTF">2024-09-23T13:12:15Z</dcterms:created>
  <dcterms:modified xsi:type="dcterms:W3CDTF">2024-12-16T18:47:22Z</dcterms:modified>
</cp:coreProperties>
</file>